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9720" windowHeight="7320" activeTab="0"/>
  </bookViews>
  <sheets>
    <sheet name="NAKL05" sheetId="1" r:id="rId1"/>
    <sheet name="kopie" sheetId="2" r:id="rId2"/>
    <sheet name="List1" sheetId="3" r:id="rId3"/>
  </sheets>
  <definedNames>
    <definedName name="_xlnm.Print_Area" localSheetId="1">'kopie'!$A$1:$P$47</definedName>
    <definedName name="_xlnm.Print_Area" localSheetId="0">'NAKL05'!$A$1:$K$44</definedName>
  </definedNames>
  <calcPr fullCalcOnLoad="1"/>
</workbook>
</file>

<file path=xl/sharedStrings.xml><?xml version="1.0" encoding="utf-8"?>
<sst xmlns="http://schemas.openxmlformats.org/spreadsheetml/2006/main" count="113" uniqueCount="65">
  <si>
    <t>Tabulka č. 1 a</t>
  </si>
  <si>
    <t>ÚTVARY  ORGANIZACE</t>
  </si>
  <si>
    <t>N á z e v   p o l o ž k y</t>
  </si>
  <si>
    <t>50110 spotřeba materiálu</t>
  </si>
  <si>
    <t>50130 spotřeba benzinu a paliva</t>
  </si>
  <si>
    <t>50210 spotřeba el. energie</t>
  </si>
  <si>
    <t>50220 spotřeba plynu a vodné</t>
  </si>
  <si>
    <t>51110 opravy a udrž., ladění nástrojů</t>
  </si>
  <si>
    <t>51210  cestovné</t>
  </si>
  <si>
    <t>51310 náklady na repr., pohoštění a dary</t>
  </si>
  <si>
    <t>51810 ostat. služby - poštovné</t>
  </si>
  <si>
    <t>51811 ostat.služby - telefony</t>
  </si>
  <si>
    <t>51820 ostat. služ.- přeprava</t>
  </si>
  <si>
    <t>51821 ost.sl.- aktual.software,dekorace,LT</t>
  </si>
  <si>
    <t>51822 ostat. služby - tisk</t>
  </si>
  <si>
    <t>51830 ostat. služ.- půjčovné</t>
  </si>
  <si>
    <t>51832 ostat. sl. - praní, čišť.</t>
  </si>
  <si>
    <t>51833 ost.sl. - odvoz odpad.,techn. kontr.</t>
  </si>
  <si>
    <t>51840 ost. sl.-honoráře</t>
  </si>
  <si>
    <t>51841 ost.sl.- inzerce, reklama,repro</t>
  </si>
  <si>
    <t>51842 ost. sl.- DILIA,OSA</t>
  </si>
  <si>
    <t>52110 mzd. nákl.pracovníků.v evid. stavu</t>
  </si>
  <si>
    <t>52130 ostat. platby za provedenou práci</t>
  </si>
  <si>
    <t>52410 zákonné  sociální pojištění</t>
  </si>
  <si>
    <t>52411 zákonné zdravotní pojištění  9 %</t>
  </si>
  <si>
    <t>52711 zákonné sociální náklady - FKSP</t>
  </si>
  <si>
    <t>52810 ost.soc.nákl.-př. na stravné</t>
  </si>
  <si>
    <t>54910 jiné ost.nákl.- poplatky KB,TE,R</t>
  </si>
  <si>
    <t>55110 odpisy hmotného invest. majetku</t>
  </si>
  <si>
    <t>55130 odpisy DHIM</t>
  </si>
  <si>
    <t xml:space="preserve">C E L K E M </t>
  </si>
  <si>
    <t>Vypracoval: Ing. Irena Náměstková</t>
  </si>
  <si>
    <t xml:space="preserve">      KC Kaštan</t>
  </si>
  <si>
    <t>správy</t>
  </si>
  <si>
    <t>51831 ostat. sl.- nájemné včetně služeb</t>
  </si>
  <si>
    <t xml:space="preserve">   Útvar </t>
  </si>
  <si>
    <t>plán 02</t>
  </si>
  <si>
    <t>Zkušebna DD</t>
  </si>
  <si>
    <t xml:space="preserve">    Rosénka</t>
  </si>
  <si>
    <t xml:space="preserve"> plán 02</t>
  </si>
  <si>
    <t>Organizace celkem</t>
  </si>
  <si>
    <t xml:space="preserve">     Klub Delta</t>
  </si>
  <si>
    <t>(v tis. Kč)</t>
  </si>
  <si>
    <t>Dejvické divadlo+</t>
  </si>
  <si>
    <r>
      <t xml:space="preserve">Předkládá: Dejvické divadlo, Zelená 15a, Praha 6              </t>
    </r>
    <r>
      <rPr>
        <b/>
        <sz val="14"/>
        <rFont val="Helvetica CE"/>
        <family val="0"/>
      </rPr>
      <t>Návrh rozpočtu na  rok 2002   -  náklady</t>
    </r>
  </si>
  <si>
    <t>skut. 02</t>
  </si>
  <si>
    <t>V Praze dne 10. 7.2002</t>
  </si>
  <si>
    <t>54110 smluvní pokuty a úroky z prodlení</t>
  </si>
  <si>
    <t xml:space="preserve">54930 jiné ost. popl. -  pojištění </t>
  </si>
  <si>
    <t>52812 zák.soc.n. - civil. služ.</t>
  </si>
  <si>
    <t>51831 ostat. sl.- související s užív. prostor</t>
  </si>
  <si>
    <t>V Praze dne 1.2.2005</t>
  </si>
  <si>
    <t>doplňk.čin.</t>
  </si>
  <si>
    <t>hlavní činnost</t>
  </si>
  <si>
    <t xml:space="preserve">         Dejvické divadlo</t>
  </si>
  <si>
    <t xml:space="preserve">          Zkušebna DD</t>
  </si>
  <si>
    <t xml:space="preserve">       Organizace celkem</t>
  </si>
  <si>
    <t>doplňk.činnost</t>
  </si>
  <si>
    <t xml:space="preserve">                                        Náklady hlavní a doplňkové činnosti od 1.7. do 31.12.2004 </t>
  </si>
  <si>
    <t xml:space="preserve">     Rosénka</t>
  </si>
  <si>
    <t xml:space="preserve">                Útvar </t>
  </si>
  <si>
    <t>51821 ost.sl.- audit,spr.sítě PC,akt.soft., dekorace</t>
  </si>
  <si>
    <t>54110 sml.pokuty - za nezaměstn. osob se ZPS</t>
  </si>
  <si>
    <r>
      <t xml:space="preserve"> Dejvické divadlo, o.p.s., Zelená 1084/15a, Praha 6</t>
    </r>
    <r>
      <rPr>
        <sz val="8"/>
        <rFont val="Helvetica CE"/>
        <family val="0"/>
      </rPr>
      <t xml:space="preserve"> </t>
    </r>
  </si>
  <si>
    <t>tab.č.2 a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</si>
</sst>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;\-#,##0&quot; Kč&quot;"/>
    <numFmt numFmtId="165" formatCode="#,##0&quot; Kč&quot;;[Red]\-#,##0&quot; Kč&quot;"/>
    <numFmt numFmtId="166" formatCode="#,##0.00&quot; Kč&quot;;\-#,##0.00&quot; Kč&quot;"/>
    <numFmt numFmtId="167" formatCode="#,##0.00&quot; Kč&quot;;[Red]\-#,##0.00&quot; Kč&quot;"/>
    <numFmt numFmtId="168" formatCode="#\ ?/?"/>
    <numFmt numFmtId="169" formatCode="#\ ??/??"/>
    <numFmt numFmtId="170" formatCode="d\.m\.yy"/>
    <numFmt numFmtId="171" formatCode="d\.mmm\.yy"/>
    <numFmt numFmtId="172" formatCode="d\.mmm"/>
    <numFmt numFmtId="173" formatCode="mmm\.yy"/>
    <numFmt numFmtId="174" formatCode="d\.m\.yy\ h:mm"/>
  </numFmts>
  <fonts count="17">
    <font>
      <sz val="10"/>
      <name val="Geneva CE"/>
      <family val="0"/>
    </font>
    <font>
      <b/>
      <sz val="10"/>
      <name val="Geneva CE"/>
      <family val="0"/>
    </font>
    <font>
      <i/>
      <sz val="10"/>
      <name val="Geneva CE"/>
      <family val="0"/>
    </font>
    <font>
      <b/>
      <i/>
      <sz val="10"/>
      <name val="Geneva CE"/>
      <family val="0"/>
    </font>
    <font>
      <sz val="8"/>
      <name val="Helvetica CE"/>
      <family val="0"/>
    </font>
    <font>
      <b/>
      <sz val="8"/>
      <name val="Helvetica CE"/>
      <family val="0"/>
    </font>
    <font>
      <b/>
      <i/>
      <sz val="8"/>
      <name val="Helvetica CE"/>
      <family val="0"/>
    </font>
    <font>
      <sz val="12"/>
      <name val="Helvetica CE"/>
      <family val="0"/>
    </font>
    <font>
      <sz val="7"/>
      <name val="Helvetica CE"/>
      <family val="0"/>
    </font>
    <font>
      <b/>
      <i/>
      <sz val="8"/>
      <name val="Geneva CE"/>
      <family val="0"/>
    </font>
    <font>
      <sz val="10"/>
      <name val="Helvetica CE"/>
      <family val="0"/>
    </font>
    <font>
      <b/>
      <sz val="10"/>
      <name val="Helvetica CE"/>
      <family val="0"/>
    </font>
    <font>
      <b/>
      <sz val="12"/>
      <name val="Helvetica CE"/>
      <family val="0"/>
    </font>
    <font>
      <b/>
      <sz val="14"/>
      <name val="Helvetica CE"/>
      <family val="0"/>
    </font>
    <font>
      <sz val="8"/>
      <name val="Geneva CE"/>
      <family val="0"/>
    </font>
    <font>
      <u val="single"/>
      <sz val="10"/>
      <color indexed="12"/>
      <name val="Geneva CE"/>
      <family val="0"/>
    </font>
    <font>
      <u val="single"/>
      <sz val="10"/>
      <color indexed="36"/>
      <name val="Geneva CE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170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9" fillId="0" borderId="6" xfId="0" applyFont="1" applyBorder="1" applyAlignment="1">
      <alignment/>
    </xf>
    <xf numFmtId="3" fontId="10" fillId="0" borderId="7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14" xfId="0" applyFont="1" applyBorder="1" applyAlignment="1">
      <alignment/>
    </xf>
    <xf numFmtId="3" fontId="11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5" xfId="0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0" fontId="8" fillId="0" borderId="16" xfId="0" applyFont="1" applyBorder="1" applyAlignment="1">
      <alignment/>
    </xf>
    <xf numFmtId="3" fontId="10" fillId="0" borderId="1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18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20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3" fontId="11" fillId="0" borderId="23" xfId="0" applyNumberFormat="1" applyFont="1" applyBorder="1" applyAlignment="1">
      <alignment horizontal="center"/>
    </xf>
    <xf numFmtId="3" fontId="11" fillId="0" borderId="24" xfId="0" applyNumberFormat="1" applyFont="1" applyBorder="1" applyAlignment="1">
      <alignment horizontal="center"/>
    </xf>
    <xf numFmtId="3" fontId="11" fillId="0" borderId="25" xfId="0" applyNumberFormat="1" applyFont="1" applyBorder="1" applyAlignment="1">
      <alignment horizontal="center"/>
    </xf>
    <xf numFmtId="0" fontId="11" fillId="0" borderId="26" xfId="0" applyFont="1" applyBorder="1" applyAlignment="1">
      <alignment/>
    </xf>
    <xf numFmtId="3" fontId="10" fillId="0" borderId="24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27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29" xfId="0" applyFont="1" applyBorder="1" applyAlignment="1">
      <alignment/>
    </xf>
    <xf numFmtId="3" fontId="10" fillId="0" borderId="5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3" fontId="10" fillId="0" borderId="30" xfId="0" applyNumberFormat="1" applyFont="1" applyBorder="1" applyAlignment="1">
      <alignment horizontal="center"/>
    </xf>
    <xf numFmtId="0" fontId="9" fillId="0" borderId="31" xfId="0" applyFont="1" applyBorder="1" applyAlignment="1">
      <alignment/>
    </xf>
    <xf numFmtId="0" fontId="5" fillId="0" borderId="13" xfId="0" applyFont="1" applyBorder="1" applyAlignment="1">
      <alignment/>
    </xf>
    <xf numFmtId="3" fontId="10" fillId="0" borderId="32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9" fillId="0" borderId="28" xfId="0" applyFont="1" applyBorder="1" applyAlignment="1">
      <alignment/>
    </xf>
    <xf numFmtId="3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5" fillId="0" borderId="33" xfId="0" applyFont="1" applyBorder="1" applyAlignment="1">
      <alignment/>
    </xf>
    <xf numFmtId="0" fontId="5" fillId="0" borderId="5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3" fontId="7" fillId="0" borderId="36" xfId="0" applyNumberFormat="1" applyFont="1" applyBorder="1" applyAlignment="1">
      <alignment horizontal="center"/>
    </xf>
    <xf numFmtId="3" fontId="7" fillId="0" borderId="37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3" fontId="12" fillId="0" borderId="26" xfId="0" applyNumberFormat="1" applyFont="1" applyBorder="1" applyAlignment="1">
      <alignment horizontal="center"/>
    </xf>
    <xf numFmtId="3" fontId="7" fillId="0" borderId="39" xfId="0" applyNumberFormat="1" applyFont="1" applyBorder="1" applyAlignment="1">
      <alignment horizontal="center"/>
    </xf>
    <xf numFmtId="3" fontId="12" fillId="0" borderId="25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40" xfId="0" applyNumberFormat="1" applyFont="1" applyBorder="1" applyAlignment="1">
      <alignment horizontal="center"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Hyperlink" xfId="16"/>
    <cellStyle name="Currency" xfId="17"/>
    <cellStyle name="Percent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3"/>
  <sheetViews>
    <sheetView tabSelected="1" workbookViewId="0" topLeftCell="A1">
      <selection activeCell="J20" sqref="J20"/>
    </sheetView>
  </sheetViews>
  <sheetFormatPr defaultColWidth="9.00390625" defaultRowHeight="12.75"/>
  <cols>
    <col min="1" max="1" width="31.25390625" style="1" customWidth="1"/>
    <col min="2" max="2" width="12.00390625" style="1" customWidth="1"/>
    <col min="3" max="3" width="10.00390625" style="1" customWidth="1"/>
    <col min="4" max="4" width="12.00390625" style="1" customWidth="1"/>
    <col min="5" max="5" width="11.75390625" style="1" customWidth="1"/>
    <col min="6" max="6" width="10.375" style="1" customWidth="1"/>
    <col min="7" max="7" width="11.625" style="1" customWidth="1"/>
    <col min="8" max="8" width="9.75390625" style="1" customWidth="1"/>
    <col min="9" max="9" width="12.00390625" style="1" customWidth="1"/>
    <col min="10" max="10" width="13.00390625" style="1" customWidth="1"/>
    <col min="11" max="16384" width="10.75390625" style="1" customWidth="1"/>
  </cols>
  <sheetData>
    <row r="2" spans="1:10" ht="15.75">
      <c r="A2" s="21" t="s">
        <v>63</v>
      </c>
      <c r="J2" s="11" t="s">
        <v>64</v>
      </c>
    </row>
    <row r="3" spans="1:10" s="3" customFormat="1" ht="18.75" thickBot="1">
      <c r="A3" s="64" t="s">
        <v>58</v>
      </c>
      <c r="C3" s="4"/>
      <c r="J3" s="3" t="s">
        <v>42</v>
      </c>
    </row>
    <row r="4" spans="1:10" s="2" customFormat="1" ht="11.25">
      <c r="A4" s="6" t="s">
        <v>1</v>
      </c>
      <c r="B4" s="13" t="s">
        <v>60</v>
      </c>
      <c r="C4" s="27" t="s">
        <v>33</v>
      </c>
      <c r="D4" s="65" t="s">
        <v>59</v>
      </c>
      <c r="E4" s="6" t="s">
        <v>54</v>
      </c>
      <c r="F4" s="24"/>
      <c r="G4" s="66" t="s">
        <v>55</v>
      </c>
      <c r="H4" s="23"/>
      <c r="I4" s="6" t="s">
        <v>56</v>
      </c>
      <c r="J4" s="7"/>
    </row>
    <row r="5" spans="1:10" s="5" customFormat="1" ht="11.25" thickBot="1">
      <c r="A5" s="61" t="s">
        <v>2</v>
      </c>
      <c r="B5" s="51" t="s">
        <v>53</v>
      </c>
      <c r="C5" s="62" t="s">
        <v>52</v>
      </c>
      <c r="D5" s="51" t="s">
        <v>53</v>
      </c>
      <c r="E5" s="51" t="s">
        <v>53</v>
      </c>
      <c r="F5" s="62" t="s">
        <v>52</v>
      </c>
      <c r="G5" s="51" t="s">
        <v>53</v>
      </c>
      <c r="H5" s="62" t="s">
        <v>52</v>
      </c>
      <c r="I5" s="67" t="s">
        <v>53</v>
      </c>
      <c r="J5" s="68" t="s">
        <v>57</v>
      </c>
    </row>
    <row r="6" spans="1:10" ht="15">
      <c r="A6" s="31" t="s">
        <v>3</v>
      </c>
      <c r="B6" s="69">
        <v>34</v>
      </c>
      <c r="C6" s="70"/>
      <c r="D6" s="71">
        <v>14</v>
      </c>
      <c r="E6" s="72">
        <v>318</v>
      </c>
      <c r="F6" s="73">
        <v>1</v>
      </c>
      <c r="G6" s="72">
        <v>8</v>
      </c>
      <c r="H6" s="74">
        <v>2</v>
      </c>
      <c r="I6" s="75">
        <f aca="true" t="shared" si="0" ref="I6:I34">SUM(B6+D6+E6+G6)</f>
        <v>374</v>
      </c>
      <c r="J6" s="76">
        <f>SUM(C6+F6+H6)</f>
        <v>3</v>
      </c>
    </row>
    <row r="7" spans="1:10" ht="15">
      <c r="A7" s="31" t="s">
        <v>4</v>
      </c>
      <c r="B7" s="77"/>
      <c r="C7" s="78"/>
      <c r="D7" s="71"/>
      <c r="E7" s="77">
        <v>10</v>
      </c>
      <c r="F7" s="71"/>
      <c r="G7" s="77"/>
      <c r="H7" s="79"/>
      <c r="I7" s="78">
        <f t="shared" si="0"/>
        <v>10</v>
      </c>
      <c r="J7" s="76">
        <f aca="true" t="shared" si="1" ref="J7:J34">SUM(C7+F7+H7)</f>
        <v>0</v>
      </c>
    </row>
    <row r="8" spans="1:10" ht="15">
      <c r="A8" s="31" t="s">
        <v>5</v>
      </c>
      <c r="B8" s="77">
        <v>17</v>
      </c>
      <c r="C8" s="78"/>
      <c r="D8" s="71"/>
      <c r="E8" s="77">
        <v>105</v>
      </c>
      <c r="F8" s="71">
        <v>2</v>
      </c>
      <c r="G8" s="77">
        <v>11</v>
      </c>
      <c r="H8" s="79">
        <v>2</v>
      </c>
      <c r="I8" s="80">
        <f t="shared" si="0"/>
        <v>133</v>
      </c>
      <c r="J8" s="76">
        <f t="shared" si="1"/>
        <v>4</v>
      </c>
    </row>
    <row r="9" spans="1:10" ht="15">
      <c r="A9" s="31" t="s">
        <v>6</v>
      </c>
      <c r="B9" s="77">
        <v>9</v>
      </c>
      <c r="C9" s="78"/>
      <c r="D9" s="71"/>
      <c r="E9" s="77">
        <v>82</v>
      </c>
      <c r="F9" s="71"/>
      <c r="G9" s="77">
        <v>9</v>
      </c>
      <c r="H9" s="79">
        <v>3</v>
      </c>
      <c r="I9" s="78">
        <f t="shared" si="0"/>
        <v>100</v>
      </c>
      <c r="J9" s="76">
        <f t="shared" si="1"/>
        <v>3</v>
      </c>
    </row>
    <row r="10" spans="1:10" ht="15">
      <c r="A10" s="31" t="s">
        <v>7</v>
      </c>
      <c r="B10" s="77">
        <v>10</v>
      </c>
      <c r="C10" s="78"/>
      <c r="D10" s="71">
        <v>2</v>
      </c>
      <c r="E10" s="77">
        <v>2</v>
      </c>
      <c r="F10" s="71"/>
      <c r="G10" s="77"/>
      <c r="H10" s="79"/>
      <c r="I10" s="80">
        <f t="shared" si="0"/>
        <v>14</v>
      </c>
      <c r="J10" s="76">
        <f t="shared" si="1"/>
        <v>0</v>
      </c>
    </row>
    <row r="11" spans="1:10" ht="15">
      <c r="A11" s="31" t="s">
        <v>8</v>
      </c>
      <c r="B11" s="77">
        <v>2</v>
      </c>
      <c r="C11" s="78"/>
      <c r="D11" s="71">
        <v>3</v>
      </c>
      <c r="E11" s="77">
        <v>28</v>
      </c>
      <c r="F11" s="71"/>
      <c r="G11" s="77"/>
      <c r="H11" s="79"/>
      <c r="I11" s="78">
        <f t="shared" si="0"/>
        <v>33</v>
      </c>
      <c r="J11" s="76">
        <f t="shared" si="1"/>
        <v>0</v>
      </c>
    </row>
    <row r="12" spans="1:11" ht="15">
      <c r="A12" s="31" t="s">
        <v>9</v>
      </c>
      <c r="B12" s="77"/>
      <c r="C12" s="78"/>
      <c r="D12" s="71"/>
      <c r="E12" s="77">
        <v>9</v>
      </c>
      <c r="F12" s="71"/>
      <c r="G12" s="77"/>
      <c r="H12" s="79"/>
      <c r="I12" s="80">
        <f t="shared" si="0"/>
        <v>9</v>
      </c>
      <c r="J12" s="76">
        <f t="shared" si="1"/>
        <v>0</v>
      </c>
      <c r="K12" s="9"/>
    </row>
    <row r="13" spans="1:11" ht="15">
      <c r="A13" s="31" t="s">
        <v>10</v>
      </c>
      <c r="B13" s="77"/>
      <c r="C13" s="78"/>
      <c r="D13" s="71">
        <v>1</v>
      </c>
      <c r="E13" s="77">
        <v>22</v>
      </c>
      <c r="F13" s="71">
        <v>2</v>
      </c>
      <c r="G13" s="77"/>
      <c r="H13" s="79">
        <v>1</v>
      </c>
      <c r="I13" s="78">
        <f t="shared" si="0"/>
        <v>23</v>
      </c>
      <c r="J13" s="76">
        <f t="shared" si="1"/>
        <v>3</v>
      </c>
      <c r="K13" s="9"/>
    </row>
    <row r="14" spans="1:11" ht="15">
      <c r="A14" s="31" t="s">
        <v>11</v>
      </c>
      <c r="B14" s="77">
        <v>53</v>
      </c>
      <c r="C14" s="78"/>
      <c r="D14" s="71">
        <v>12</v>
      </c>
      <c r="E14" s="77">
        <v>127</v>
      </c>
      <c r="F14" s="71"/>
      <c r="G14" s="77">
        <v>10</v>
      </c>
      <c r="H14" s="79"/>
      <c r="I14" s="80">
        <f t="shared" si="0"/>
        <v>202</v>
      </c>
      <c r="J14" s="76">
        <f t="shared" si="1"/>
        <v>0</v>
      </c>
      <c r="K14" s="9"/>
    </row>
    <row r="15" spans="1:11" ht="15">
      <c r="A15" s="31" t="s">
        <v>12</v>
      </c>
      <c r="B15" s="77"/>
      <c r="C15" s="78"/>
      <c r="D15" s="71">
        <v>6</v>
      </c>
      <c r="E15" s="77">
        <v>53</v>
      </c>
      <c r="F15" s="71"/>
      <c r="G15" s="77"/>
      <c r="H15" s="79"/>
      <c r="I15" s="78">
        <f t="shared" si="0"/>
        <v>59</v>
      </c>
      <c r="J15" s="76">
        <f t="shared" si="1"/>
        <v>0</v>
      </c>
      <c r="K15" s="9"/>
    </row>
    <row r="16" spans="1:11" ht="15">
      <c r="A16" s="31" t="s">
        <v>61</v>
      </c>
      <c r="B16" s="77">
        <v>83</v>
      </c>
      <c r="C16" s="78"/>
      <c r="D16" s="71"/>
      <c r="E16" s="77">
        <v>539</v>
      </c>
      <c r="F16" s="71"/>
      <c r="G16" s="77"/>
      <c r="H16" s="79"/>
      <c r="I16" s="80">
        <f t="shared" si="0"/>
        <v>622</v>
      </c>
      <c r="J16" s="76">
        <f t="shared" si="1"/>
        <v>0</v>
      </c>
      <c r="K16" s="9"/>
    </row>
    <row r="17" spans="1:11" ht="15">
      <c r="A17" s="31" t="s">
        <v>14</v>
      </c>
      <c r="B17" s="77"/>
      <c r="C17" s="78"/>
      <c r="D17" s="71"/>
      <c r="E17" s="77">
        <v>117</v>
      </c>
      <c r="F17" s="71">
        <v>1</v>
      </c>
      <c r="G17" s="77"/>
      <c r="H17" s="79"/>
      <c r="I17" s="78">
        <f t="shared" si="0"/>
        <v>117</v>
      </c>
      <c r="J17" s="76">
        <f t="shared" si="1"/>
        <v>1</v>
      </c>
      <c r="K17" s="9"/>
    </row>
    <row r="18" spans="1:11" ht="15">
      <c r="A18" s="31" t="s">
        <v>15</v>
      </c>
      <c r="B18" s="77"/>
      <c r="C18" s="78"/>
      <c r="D18" s="71"/>
      <c r="E18" s="77">
        <v>7</v>
      </c>
      <c r="F18" s="71"/>
      <c r="G18" s="77"/>
      <c r="H18" s="79"/>
      <c r="I18" s="80">
        <f t="shared" si="0"/>
        <v>7</v>
      </c>
      <c r="J18" s="76">
        <f t="shared" si="1"/>
        <v>0</v>
      </c>
      <c r="K18" s="9"/>
    </row>
    <row r="19" spans="1:11" ht="15">
      <c r="A19" s="31" t="s">
        <v>50</v>
      </c>
      <c r="B19" s="77">
        <v>13</v>
      </c>
      <c r="C19" s="78"/>
      <c r="D19" s="71">
        <v>41</v>
      </c>
      <c r="E19" s="77">
        <v>62</v>
      </c>
      <c r="F19" s="71"/>
      <c r="G19" s="77">
        <v>1</v>
      </c>
      <c r="H19" s="79"/>
      <c r="I19" s="78">
        <f t="shared" si="0"/>
        <v>117</v>
      </c>
      <c r="J19" s="76">
        <f t="shared" si="1"/>
        <v>0</v>
      </c>
      <c r="K19" s="9"/>
    </row>
    <row r="20" spans="1:11" ht="15">
      <c r="A20" s="31" t="s">
        <v>16</v>
      </c>
      <c r="B20" s="77"/>
      <c r="C20" s="78"/>
      <c r="D20" s="71"/>
      <c r="E20" s="77">
        <v>16</v>
      </c>
      <c r="F20" s="71"/>
      <c r="G20" s="77"/>
      <c r="H20" s="79"/>
      <c r="I20" s="80">
        <f t="shared" si="0"/>
        <v>16</v>
      </c>
      <c r="J20" s="76">
        <f t="shared" si="1"/>
        <v>0</v>
      </c>
      <c r="K20" s="9"/>
    </row>
    <row r="21" spans="1:11" ht="15">
      <c r="A21" s="31" t="s">
        <v>17</v>
      </c>
      <c r="B21" s="77"/>
      <c r="C21" s="78"/>
      <c r="D21" s="71"/>
      <c r="E21" s="77">
        <v>8</v>
      </c>
      <c r="F21" s="71"/>
      <c r="G21" s="77"/>
      <c r="H21" s="79"/>
      <c r="I21" s="78">
        <f t="shared" si="0"/>
        <v>8</v>
      </c>
      <c r="J21" s="76">
        <f t="shared" si="1"/>
        <v>0</v>
      </c>
      <c r="K21" s="9"/>
    </row>
    <row r="22" spans="1:11" ht="15">
      <c r="A22" s="31" t="s">
        <v>18</v>
      </c>
      <c r="B22" s="77">
        <v>12</v>
      </c>
      <c r="C22" s="78"/>
      <c r="D22" s="71">
        <v>36</v>
      </c>
      <c r="E22" s="77">
        <v>948</v>
      </c>
      <c r="F22" s="71">
        <v>6</v>
      </c>
      <c r="G22" s="77"/>
      <c r="H22" s="79"/>
      <c r="I22" s="80">
        <f t="shared" si="0"/>
        <v>996</v>
      </c>
      <c r="J22" s="76">
        <f t="shared" si="1"/>
        <v>6</v>
      </c>
      <c r="K22" s="9"/>
    </row>
    <row r="23" spans="1:11" ht="15">
      <c r="A23" s="31" t="s">
        <v>19</v>
      </c>
      <c r="B23" s="77"/>
      <c r="C23" s="78"/>
      <c r="D23" s="71">
        <v>3</v>
      </c>
      <c r="E23" s="77">
        <v>375</v>
      </c>
      <c r="F23" s="71"/>
      <c r="G23" s="77"/>
      <c r="H23" s="79"/>
      <c r="I23" s="78">
        <f t="shared" si="0"/>
        <v>378</v>
      </c>
      <c r="J23" s="76">
        <f t="shared" si="1"/>
        <v>0</v>
      </c>
      <c r="K23" s="9"/>
    </row>
    <row r="24" spans="1:11" ht="15">
      <c r="A24" s="31" t="s">
        <v>20</v>
      </c>
      <c r="B24" s="77"/>
      <c r="C24" s="78"/>
      <c r="D24" s="71"/>
      <c r="E24" s="77">
        <v>215</v>
      </c>
      <c r="F24" s="71"/>
      <c r="G24" s="77"/>
      <c r="H24" s="79"/>
      <c r="I24" s="80">
        <f t="shared" si="0"/>
        <v>215</v>
      </c>
      <c r="J24" s="76">
        <f t="shared" si="1"/>
        <v>0</v>
      </c>
      <c r="K24" s="9"/>
    </row>
    <row r="25" spans="1:11" ht="15">
      <c r="A25" s="31" t="s">
        <v>21</v>
      </c>
      <c r="B25" s="77">
        <v>966</v>
      </c>
      <c r="C25" s="78">
        <v>8</v>
      </c>
      <c r="D25" s="71">
        <v>204</v>
      </c>
      <c r="E25" s="77">
        <v>3434</v>
      </c>
      <c r="F25" s="71">
        <v>7</v>
      </c>
      <c r="G25" s="77">
        <v>143</v>
      </c>
      <c r="H25" s="79">
        <v>48</v>
      </c>
      <c r="I25" s="78">
        <f t="shared" si="0"/>
        <v>4747</v>
      </c>
      <c r="J25" s="76">
        <f t="shared" si="1"/>
        <v>63</v>
      </c>
      <c r="K25" s="9"/>
    </row>
    <row r="26" spans="1:11" ht="15">
      <c r="A26" s="31" t="s">
        <v>22</v>
      </c>
      <c r="B26" s="77">
        <v>2</v>
      </c>
      <c r="C26" s="78"/>
      <c r="D26" s="71">
        <v>3</v>
      </c>
      <c r="E26" s="77">
        <v>47</v>
      </c>
      <c r="F26" s="71">
        <v>8</v>
      </c>
      <c r="G26" s="77"/>
      <c r="H26" s="79"/>
      <c r="I26" s="80">
        <f t="shared" si="0"/>
        <v>52</v>
      </c>
      <c r="J26" s="76">
        <f t="shared" si="1"/>
        <v>8</v>
      </c>
      <c r="K26" s="9"/>
    </row>
    <row r="27" spans="1:11" ht="15">
      <c r="A27" s="31" t="s">
        <v>23</v>
      </c>
      <c r="B27" s="77">
        <v>255</v>
      </c>
      <c r="C27" s="78">
        <v>2</v>
      </c>
      <c r="D27" s="71">
        <v>55</v>
      </c>
      <c r="E27" s="77">
        <v>912</v>
      </c>
      <c r="F27" s="71">
        <v>2</v>
      </c>
      <c r="G27" s="77">
        <v>39</v>
      </c>
      <c r="H27" s="79">
        <v>12</v>
      </c>
      <c r="I27" s="78">
        <f t="shared" si="0"/>
        <v>1261</v>
      </c>
      <c r="J27" s="76">
        <f t="shared" si="1"/>
        <v>16</v>
      </c>
      <c r="K27" s="9"/>
    </row>
    <row r="28" spans="1:11" ht="15">
      <c r="A28" s="31" t="s">
        <v>24</v>
      </c>
      <c r="B28" s="77">
        <v>72</v>
      </c>
      <c r="C28" s="78">
        <v>1</v>
      </c>
      <c r="D28" s="71">
        <v>18</v>
      </c>
      <c r="E28" s="77">
        <v>323</v>
      </c>
      <c r="F28" s="71">
        <v>1</v>
      </c>
      <c r="G28" s="77">
        <v>12</v>
      </c>
      <c r="H28" s="79">
        <v>4</v>
      </c>
      <c r="I28" s="80">
        <f t="shared" si="0"/>
        <v>425</v>
      </c>
      <c r="J28" s="76">
        <f t="shared" si="1"/>
        <v>6</v>
      </c>
      <c r="K28" s="9"/>
    </row>
    <row r="29" spans="1:11" ht="15">
      <c r="A29" s="31" t="s">
        <v>49</v>
      </c>
      <c r="B29" s="77"/>
      <c r="C29" s="78"/>
      <c r="D29" s="71"/>
      <c r="E29" s="77">
        <v>58</v>
      </c>
      <c r="F29" s="71"/>
      <c r="G29" s="77"/>
      <c r="H29" s="79"/>
      <c r="I29" s="78">
        <f t="shared" si="0"/>
        <v>58</v>
      </c>
      <c r="J29" s="76">
        <f t="shared" si="1"/>
        <v>0</v>
      </c>
      <c r="K29" s="9"/>
    </row>
    <row r="30" spans="1:11" ht="15">
      <c r="A30" s="31" t="s">
        <v>62</v>
      </c>
      <c r="B30" s="77">
        <v>26</v>
      </c>
      <c r="C30" s="78"/>
      <c r="D30" s="71"/>
      <c r="E30" s="77"/>
      <c r="F30" s="71"/>
      <c r="G30" s="77"/>
      <c r="H30" s="79"/>
      <c r="I30" s="78">
        <f t="shared" si="0"/>
        <v>26</v>
      </c>
      <c r="J30" s="76">
        <f t="shared" si="1"/>
        <v>0</v>
      </c>
      <c r="K30" s="9"/>
    </row>
    <row r="31" spans="1:10" ht="15">
      <c r="A31" s="31" t="s">
        <v>27</v>
      </c>
      <c r="B31" s="77">
        <v>10</v>
      </c>
      <c r="C31" s="78"/>
      <c r="D31" s="71"/>
      <c r="E31" s="77">
        <v>6</v>
      </c>
      <c r="F31" s="71"/>
      <c r="G31" s="77">
        <v>1</v>
      </c>
      <c r="H31" s="79"/>
      <c r="I31" s="80">
        <f t="shared" si="0"/>
        <v>17</v>
      </c>
      <c r="J31" s="76">
        <f t="shared" si="1"/>
        <v>0</v>
      </c>
    </row>
    <row r="32" spans="1:10" ht="15">
      <c r="A32" s="31" t="s">
        <v>48</v>
      </c>
      <c r="B32" s="77"/>
      <c r="C32" s="78"/>
      <c r="D32" s="71"/>
      <c r="E32" s="77">
        <v>1</v>
      </c>
      <c r="F32" s="71"/>
      <c r="G32" s="77"/>
      <c r="H32" s="79"/>
      <c r="I32" s="78">
        <f t="shared" si="0"/>
        <v>1</v>
      </c>
      <c r="J32" s="76">
        <f t="shared" si="1"/>
        <v>0</v>
      </c>
    </row>
    <row r="33" spans="1:10" ht="15.75" thickBot="1">
      <c r="A33" s="31" t="s">
        <v>28</v>
      </c>
      <c r="B33" s="77">
        <v>20</v>
      </c>
      <c r="C33" s="78"/>
      <c r="D33" s="71">
        <v>4</v>
      </c>
      <c r="E33" s="77">
        <v>117</v>
      </c>
      <c r="F33" s="71"/>
      <c r="G33" s="81">
        <v>2</v>
      </c>
      <c r="H33" s="82"/>
      <c r="I33" s="80">
        <f t="shared" si="0"/>
        <v>143</v>
      </c>
      <c r="J33" s="83">
        <f t="shared" si="1"/>
        <v>0</v>
      </c>
    </row>
    <row r="34" spans="1:10" s="20" customFormat="1" ht="16.5" thickBot="1">
      <c r="A34" s="44" t="s">
        <v>30</v>
      </c>
      <c r="B34" s="84">
        <f aca="true" t="shared" si="2" ref="B34:H34">SUM(B6:B33)</f>
        <v>1584</v>
      </c>
      <c r="C34" s="85">
        <f t="shared" si="2"/>
        <v>11</v>
      </c>
      <c r="D34" s="86">
        <f t="shared" si="2"/>
        <v>402</v>
      </c>
      <c r="E34" s="87">
        <f t="shared" si="2"/>
        <v>7941</v>
      </c>
      <c r="F34" s="88">
        <f t="shared" si="2"/>
        <v>30</v>
      </c>
      <c r="G34" s="87">
        <f t="shared" si="2"/>
        <v>236</v>
      </c>
      <c r="H34" s="89">
        <f t="shared" si="2"/>
        <v>72</v>
      </c>
      <c r="I34" s="90">
        <f t="shared" si="0"/>
        <v>10163</v>
      </c>
      <c r="J34" s="85">
        <f t="shared" si="1"/>
        <v>113</v>
      </c>
    </row>
    <row r="35" spans="1:10" ht="15">
      <c r="A35" s="91" t="s">
        <v>31</v>
      </c>
      <c r="B35" s="9"/>
      <c r="C35" s="9"/>
      <c r="D35" s="9"/>
      <c r="E35" s="9"/>
      <c r="F35" s="9"/>
      <c r="G35" s="9"/>
      <c r="H35" s="9"/>
      <c r="I35" s="9">
        <f>SUM(I6:I33)</f>
        <v>10163</v>
      </c>
      <c r="J35" s="9">
        <f>SUM(J6:J33)</f>
        <v>113</v>
      </c>
    </row>
    <row r="36" spans="1:10" ht="12.75">
      <c r="A36" s="91" t="s">
        <v>51</v>
      </c>
      <c r="J36" s="63"/>
    </row>
    <row r="37" ht="12.75">
      <c r="A37" s="91"/>
    </row>
    <row r="38" spans="1:2" ht="11.25">
      <c r="A38" s="8"/>
      <c r="B38" s="8"/>
    </row>
    <row r="41" ht="15.75">
      <c r="A41" s="21"/>
    </row>
    <row r="43" spans="1:4" ht="15.75">
      <c r="A43" s="21"/>
      <c r="D43" s="9"/>
    </row>
  </sheetData>
  <printOptions horizontalCentered="1"/>
  <pageMargins left="0.42" right="0.43" top="0.46" bottom="0.58" header="0.4921259845" footer="0.4921259845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17" sqref="A17"/>
    </sheetView>
  </sheetViews>
  <sheetFormatPr defaultColWidth="9.00390625" defaultRowHeight="12.75"/>
  <cols>
    <col min="1" max="1" width="29.25390625" style="1" customWidth="1"/>
    <col min="2" max="2" width="7.00390625" style="1" customWidth="1"/>
    <col min="3" max="3" width="7.75390625" style="1" customWidth="1"/>
    <col min="4" max="4" width="7.125" style="1" hidden="1" customWidth="1"/>
    <col min="5" max="5" width="7.25390625" style="1" hidden="1" customWidth="1"/>
    <col min="6" max="6" width="7.375" style="1" hidden="1" customWidth="1"/>
    <col min="7" max="7" width="7.00390625" style="1" hidden="1" customWidth="1"/>
    <col min="8" max="9" width="6.875" style="1" hidden="1" customWidth="1"/>
    <col min="10" max="10" width="8.125" style="1" customWidth="1"/>
    <col min="11" max="11" width="8.00390625" style="1" customWidth="1"/>
    <col min="12" max="13" width="7.00390625" style="1" customWidth="1"/>
    <col min="14" max="14" width="8.875" style="1" customWidth="1"/>
    <col min="15" max="15" width="9.25390625" style="1" customWidth="1"/>
    <col min="16" max="16384" width="10.75390625" style="1" customWidth="1"/>
  </cols>
  <sheetData>
    <row r="1" spans="4:15" ht="12.75">
      <c r="D1" s="4"/>
      <c r="E1" s="11"/>
      <c r="O1" s="1" t="s">
        <v>0</v>
      </c>
    </row>
    <row r="2" ht="11.25">
      <c r="E2" s="11"/>
    </row>
    <row r="3" spans="1:15" s="3" customFormat="1" ht="18.75" thickBot="1">
      <c r="A3" s="3" t="s">
        <v>44</v>
      </c>
      <c r="C3" s="4"/>
      <c r="E3" s="4"/>
      <c r="F3" s="4"/>
      <c r="G3" s="4"/>
      <c r="N3" s="3" t="s">
        <v>42</v>
      </c>
      <c r="O3" s="26"/>
    </row>
    <row r="4" spans="1:15" s="2" customFormat="1" ht="11.25">
      <c r="A4" s="6" t="s">
        <v>1</v>
      </c>
      <c r="B4" s="13" t="s">
        <v>35</v>
      </c>
      <c r="C4" s="27" t="s">
        <v>33</v>
      </c>
      <c r="D4" s="28" t="s">
        <v>32</v>
      </c>
      <c r="E4" s="12"/>
      <c r="F4" s="6" t="s">
        <v>41</v>
      </c>
      <c r="G4" s="57"/>
      <c r="H4" s="12" t="s">
        <v>38</v>
      </c>
      <c r="I4" s="24"/>
      <c r="J4" s="6" t="s">
        <v>43</v>
      </c>
      <c r="K4" s="24"/>
      <c r="L4" s="29" t="s">
        <v>37</v>
      </c>
      <c r="M4" s="23"/>
      <c r="N4" s="6" t="s">
        <v>40</v>
      </c>
      <c r="O4" s="7"/>
    </row>
    <row r="5" spans="1:15" s="5" customFormat="1" ht="11.25" thickBot="1">
      <c r="A5" s="10" t="s">
        <v>2</v>
      </c>
      <c r="B5" s="22" t="s">
        <v>36</v>
      </c>
      <c r="C5" s="14" t="s">
        <v>45</v>
      </c>
      <c r="D5" s="56" t="s">
        <v>36</v>
      </c>
      <c r="E5" s="14" t="s">
        <v>45</v>
      </c>
      <c r="F5" s="51" t="s">
        <v>36</v>
      </c>
      <c r="G5" s="14" t="s">
        <v>45</v>
      </c>
      <c r="H5" s="56" t="s">
        <v>36</v>
      </c>
      <c r="I5" s="22" t="s">
        <v>45</v>
      </c>
      <c r="J5" s="51" t="s">
        <v>36</v>
      </c>
      <c r="K5" s="22" t="s">
        <v>45</v>
      </c>
      <c r="L5" s="22" t="s">
        <v>36</v>
      </c>
      <c r="M5" s="14" t="s">
        <v>45</v>
      </c>
      <c r="N5" s="52" t="s">
        <v>39</v>
      </c>
      <c r="O5" s="14" t="s">
        <v>45</v>
      </c>
    </row>
    <row r="6" spans="1:15" ht="12.75">
      <c r="A6" s="31" t="s">
        <v>3</v>
      </c>
      <c r="B6" s="53">
        <v>50</v>
      </c>
      <c r="C6" s="60">
        <v>32</v>
      </c>
      <c r="D6" s="36">
        <v>50</v>
      </c>
      <c r="E6" s="36">
        <v>87</v>
      </c>
      <c r="F6" s="32">
        <v>80</v>
      </c>
      <c r="G6" s="48">
        <v>17</v>
      </c>
      <c r="H6" s="36">
        <v>20</v>
      </c>
      <c r="I6" s="36">
        <v>1</v>
      </c>
      <c r="J6" s="32">
        <v>498</v>
      </c>
      <c r="K6" s="38">
        <v>353</v>
      </c>
      <c r="L6" s="47">
        <v>15</v>
      </c>
      <c r="M6" s="33">
        <v>6</v>
      </c>
      <c r="N6" s="17">
        <f>SUM(C8+D6+F6+H6+J6+L6)</f>
        <v>670</v>
      </c>
      <c r="O6" s="17">
        <f>SUM(D8+E6+G6+I6+K6+M6)</f>
        <v>464</v>
      </c>
    </row>
    <row r="7" spans="1:15" ht="12.75">
      <c r="A7" s="31" t="s">
        <v>4</v>
      </c>
      <c r="B7" s="54">
        <v>34</v>
      </c>
      <c r="C7" s="17">
        <v>21</v>
      </c>
      <c r="D7" s="36"/>
      <c r="E7" s="36"/>
      <c r="F7" s="16"/>
      <c r="G7" s="49"/>
      <c r="H7" s="36"/>
      <c r="I7" s="36"/>
      <c r="J7" s="16"/>
      <c r="K7" s="15"/>
      <c r="L7" s="36"/>
      <c r="M7" s="17"/>
      <c r="N7" s="17">
        <f aca="true" t="shared" si="0" ref="N7:O33">SUM(B7+D7+F7+H7+J7+L7)</f>
        <v>34</v>
      </c>
      <c r="O7" s="17">
        <f t="shared" si="0"/>
        <v>21</v>
      </c>
    </row>
    <row r="8" spans="1:15" ht="12.75">
      <c r="A8" s="31" t="s">
        <v>5</v>
      </c>
      <c r="B8" s="54">
        <v>26</v>
      </c>
      <c r="C8" s="17">
        <v>7</v>
      </c>
      <c r="D8" s="37"/>
      <c r="E8" s="36"/>
      <c r="F8" s="16">
        <v>130</v>
      </c>
      <c r="G8" s="49">
        <v>93</v>
      </c>
      <c r="H8" s="36"/>
      <c r="I8" s="36"/>
      <c r="J8" s="16">
        <v>267</v>
      </c>
      <c r="K8" s="15">
        <v>62</v>
      </c>
      <c r="L8" s="36">
        <v>23</v>
      </c>
      <c r="M8" s="17">
        <v>13</v>
      </c>
      <c r="N8" s="17">
        <f t="shared" si="0"/>
        <v>446</v>
      </c>
      <c r="O8" s="17">
        <f t="shared" si="0"/>
        <v>175</v>
      </c>
    </row>
    <row r="9" spans="1:15" ht="12.75">
      <c r="A9" s="31" t="s">
        <v>6</v>
      </c>
      <c r="B9" s="54">
        <v>17</v>
      </c>
      <c r="C9" s="17">
        <v>2</v>
      </c>
      <c r="D9" s="36"/>
      <c r="E9" s="36"/>
      <c r="F9" s="16"/>
      <c r="G9" s="49"/>
      <c r="H9" s="36"/>
      <c r="I9" s="36"/>
      <c r="J9" s="16">
        <v>134</v>
      </c>
      <c r="K9" s="15">
        <v>14</v>
      </c>
      <c r="L9" s="36">
        <v>35</v>
      </c>
      <c r="M9" s="17"/>
      <c r="N9" s="17">
        <f t="shared" si="0"/>
        <v>186</v>
      </c>
      <c r="O9" s="17">
        <f t="shared" si="0"/>
        <v>16</v>
      </c>
    </row>
    <row r="10" spans="1:15" ht="12.75">
      <c r="A10" s="31" t="s">
        <v>7</v>
      </c>
      <c r="B10" s="54">
        <v>35</v>
      </c>
      <c r="C10" s="17">
        <v>15</v>
      </c>
      <c r="D10" s="36">
        <v>20</v>
      </c>
      <c r="E10" s="36">
        <v>2</v>
      </c>
      <c r="F10" s="16">
        <v>68</v>
      </c>
      <c r="G10" s="49">
        <v>4</v>
      </c>
      <c r="H10" s="36"/>
      <c r="I10" s="36"/>
      <c r="J10" s="16">
        <v>55</v>
      </c>
      <c r="K10" s="15">
        <v>23</v>
      </c>
      <c r="L10" s="36">
        <v>5</v>
      </c>
      <c r="M10" s="17"/>
      <c r="N10" s="17">
        <f t="shared" si="0"/>
        <v>183</v>
      </c>
      <c r="O10" s="17">
        <f t="shared" si="0"/>
        <v>44</v>
      </c>
    </row>
    <row r="11" spans="1:15" ht="12.75">
      <c r="A11" s="31" t="s">
        <v>8</v>
      </c>
      <c r="B11" s="54">
        <v>14</v>
      </c>
      <c r="C11" s="17">
        <v>4</v>
      </c>
      <c r="D11" s="36">
        <v>5</v>
      </c>
      <c r="E11" s="36">
        <v>3</v>
      </c>
      <c r="F11" s="16">
        <v>12</v>
      </c>
      <c r="G11" s="49">
        <v>2</v>
      </c>
      <c r="H11" s="37">
        <v>16</v>
      </c>
      <c r="I11" s="17">
        <v>11</v>
      </c>
      <c r="J11" s="16">
        <v>80</v>
      </c>
      <c r="K11" s="15">
        <v>80</v>
      </c>
      <c r="L11" s="36"/>
      <c r="M11" s="17">
        <v>1</v>
      </c>
      <c r="N11" s="17">
        <f t="shared" si="0"/>
        <v>127</v>
      </c>
      <c r="O11" s="17">
        <f t="shared" si="0"/>
        <v>101</v>
      </c>
    </row>
    <row r="12" spans="1:15" ht="12.75">
      <c r="A12" s="31" t="s">
        <v>9</v>
      </c>
      <c r="B12" s="54">
        <v>1</v>
      </c>
      <c r="C12" s="17">
        <v>0</v>
      </c>
      <c r="D12" s="36">
        <v>1</v>
      </c>
      <c r="E12" s="36">
        <v>1</v>
      </c>
      <c r="F12" s="16">
        <v>1</v>
      </c>
      <c r="G12" s="49"/>
      <c r="H12" s="36">
        <v>1</v>
      </c>
      <c r="I12" s="36"/>
      <c r="J12" s="16">
        <v>1</v>
      </c>
      <c r="K12" s="15">
        <v>1</v>
      </c>
      <c r="L12" s="36">
        <v>1</v>
      </c>
      <c r="M12" s="17"/>
      <c r="N12" s="17">
        <f t="shared" si="0"/>
        <v>6</v>
      </c>
      <c r="O12" s="17">
        <f t="shared" si="0"/>
        <v>2</v>
      </c>
    </row>
    <row r="13" spans="1:15" ht="12.75">
      <c r="A13" s="31" t="s">
        <v>10</v>
      </c>
      <c r="B13" s="54">
        <v>1</v>
      </c>
      <c r="C13" s="17">
        <v>1</v>
      </c>
      <c r="D13" s="36">
        <v>18</v>
      </c>
      <c r="E13" s="36">
        <v>4</v>
      </c>
      <c r="F13" s="16">
        <v>2</v>
      </c>
      <c r="G13" s="49">
        <v>1</v>
      </c>
      <c r="H13" s="36">
        <v>2</v>
      </c>
      <c r="I13" s="36">
        <v>0</v>
      </c>
      <c r="J13" s="16">
        <v>42</v>
      </c>
      <c r="K13" s="15">
        <v>21</v>
      </c>
      <c r="L13" s="36">
        <v>1</v>
      </c>
      <c r="M13" s="17">
        <v>0</v>
      </c>
      <c r="N13" s="17">
        <f t="shared" si="0"/>
        <v>66</v>
      </c>
      <c r="O13" s="17">
        <f t="shared" si="0"/>
        <v>27</v>
      </c>
    </row>
    <row r="14" spans="1:15" ht="12.75">
      <c r="A14" s="31" t="s">
        <v>11</v>
      </c>
      <c r="B14" s="54">
        <v>76</v>
      </c>
      <c r="C14" s="17">
        <v>40</v>
      </c>
      <c r="D14" s="36">
        <v>66</v>
      </c>
      <c r="E14" s="36">
        <v>52</v>
      </c>
      <c r="F14" s="16">
        <v>58</v>
      </c>
      <c r="G14" s="49">
        <v>25</v>
      </c>
      <c r="H14" s="36">
        <v>12</v>
      </c>
      <c r="I14" s="36">
        <v>3</v>
      </c>
      <c r="J14" s="16">
        <v>90</v>
      </c>
      <c r="K14" s="15">
        <v>76</v>
      </c>
      <c r="L14" s="36">
        <v>20</v>
      </c>
      <c r="M14" s="17">
        <v>8</v>
      </c>
      <c r="N14" s="17">
        <f t="shared" si="0"/>
        <v>322</v>
      </c>
      <c r="O14" s="17">
        <f t="shared" si="0"/>
        <v>204</v>
      </c>
    </row>
    <row r="15" spans="1:15" ht="12.75">
      <c r="A15" s="31" t="s">
        <v>12</v>
      </c>
      <c r="B15" s="54"/>
      <c r="C15" s="17"/>
      <c r="D15" s="36">
        <v>13</v>
      </c>
      <c r="E15" s="36">
        <v>12</v>
      </c>
      <c r="F15" s="16">
        <v>6</v>
      </c>
      <c r="G15" s="49">
        <v>4</v>
      </c>
      <c r="H15" s="36">
        <v>20</v>
      </c>
      <c r="I15" s="36"/>
      <c r="J15" s="16">
        <v>142</v>
      </c>
      <c r="K15" s="15">
        <v>126</v>
      </c>
      <c r="L15" s="36"/>
      <c r="M15" s="17"/>
      <c r="N15" s="17">
        <f t="shared" si="0"/>
        <v>181</v>
      </c>
      <c r="O15" s="17">
        <f t="shared" si="0"/>
        <v>142</v>
      </c>
    </row>
    <row r="16" spans="1:15" ht="12.75">
      <c r="A16" s="31" t="s">
        <v>13</v>
      </c>
      <c r="B16" s="54">
        <v>26</v>
      </c>
      <c r="C16" s="17">
        <v>11</v>
      </c>
      <c r="D16" s="36">
        <v>6</v>
      </c>
      <c r="E16" s="36">
        <v>1</v>
      </c>
      <c r="F16" s="16">
        <v>6</v>
      </c>
      <c r="G16" s="49"/>
      <c r="H16" s="36"/>
      <c r="I16" s="36"/>
      <c r="J16" s="16">
        <v>298</v>
      </c>
      <c r="K16" s="15">
        <v>50</v>
      </c>
      <c r="L16" s="36"/>
      <c r="M16" s="17"/>
      <c r="N16" s="17">
        <f t="shared" si="0"/>
        <v>336</v>
      </c>
      <c r="O16" s="17">
        <f t="shared" si="0"/>
        <v>62</v>
      </c>
    </row>
    <row r="17" spans="1:15" ht="12.75">
      <c r="A17" s="31" t="s">
        <v>14</v>
      </c>
      <c r="B17" s="54"/>
      <c r="C17" s="17"/>
      <c r="D17" s="36">
        <v>3</v>
      </c>
      <c r="E17" s="36">
        <v>2</v>
      </c>
      <c r="F17" s="16">
        <v>5</v>
      </c>
      <c r="G17" s="49">
        <v>0</v>
      </c>
      <c r="H17" s="36"/>
      <c r="I17" s="36"/>
      <c r="J17" s="16">
        <v>71</v>
      </c>
      <c r="K17" s="15">
        <v>37</v>
      </c>
      <c r="L17" s="36"/>
      <c r="M17" s="17"/>
      <c r="N17" s="17">
        <f t="shared" si="0"/>
        <v>79</v>
      </c>
      <c r="O17" s="17">
        <f t="shared" si="0"/>
        <v>39</v>
      </c>
    </row>
    <row r="18" spans="1:15" ht="12.75">
      <c r="A18" s="31" t="s">
        <v>15</v>
      </c>
      <c r="B18" s="54"/>
      <c r="C18" s="17"/>
      <c r="D18" s="36">
        <v>9</v>
      </c>
      <c r="E18" s="36">
        <v>20</v>
      </c>
      <c r="F18" s="16">
        <v>121</v>
      </c>
      <c r="G18" s="49">
        <v>86</v>
      </c>
      <c r="H18" s="36"/>
      <c r="I18" s="36"/>
      <c r="J18" s="16">
        <v>5</v>
      </c>
      <c r="K18" s="15">
        <v>1</v>
      </c>
      <c r="L18" s="36"/>
      <c r="M18" s="17"/>
      <c r="N18" s="17">
        <f t="shared" si="0"/>
        <v>135</v>
      </c>
      <c r="O18" s="17">
        <f t="shared" si="0"/>
        <v>107</v>
      </c>
    </row>
    <row r="19" spans="1:15" ht="12.75">
      <c r="A19" s="31" t="s">
        <v>34</v>
      </c>
      <c r="B19" s="54">
        <v>47</v>
      </c>
      <c r="C19" s="17">
        <v>19</v>
      </c>
      <c r="D19" s="36">
        <v>210</v>
      </c>
      <c r="E19" s="36">
        <v>145</v>
      </c>
      <c r="F19" s="16">
        <v>488</v>
      </c>
      <c r="G19" s="49">
        <v>244</v>
      </c>
      <c r="H19" s="36"/>
      <c r="I19" s="36"/>
      <c r="J19" s="16">
        <v>35</v>
      </c>
      <c r="K19" s="15">
        <v>25</v>
      </c>
      <c r="L19" s="36"/>
      <c r="M19" s="17">
        <v>1</v>
      </c>
      <c r="N19" s="17">
        <f t="shared" si="0"/>
        <v>780</v>
      </c>
      <c r="O19" s="17">
        <f t="shared" si="0"/>
        <v>434</v>
      </c>
    </row>
    <row r="20" spans="1:15" ht="12.75">
      <c r="A20" s="31" t="s">
        <v>16</v>
      </c>
      <c r="B20" s="54">
        <v>5</v>
      </c>
      <c r="C20" s="17">
        <v>0</v>
      </c>
      <c r="D20" s="36">
        <v>7</v>
      </c>
      <c r="E20" s="36">
        <v>3</v>
      </c>
      <c r="F20" s="16">
        <v>3</v>
      </c>
      <c r="G20" s="49"/>
      <c r="H20" s="36"/>
      <c r="I20" s="36"/>
      <c r="J20" s="16">
        <v>13</v>
      </c>
      <c r="K20" s="15">
        <v>3</v>
      </c>
      <c r="L20" s="36"/>
      <c r="M20" s="17"/>
      <c r="N20" s="17">
        <f t="shared" si="0"/>
        <v>28</v>
      </c>
      <c r="O20" s="17">
        <f t="shared" si="0"/>
        <v>6</v>
      </c>
    </row>
    <row r="21" spans="1:15" ht="12.75">
      <c r="A21" s="31" t="s">
        <v>17</v>
      </c>
      <c r="B21" s="54">
        <v>6</v>
      </c>
      <c r="C21" s="17">
        <v>0</v>
      </c>
      <c r="D21" s="36">
        <v>3</v>
      </c>
      <c r="E21" s="36">
        <v>1</v>
      </c>
      <c r="F21" s="16"/>
      <c r="G21" s="49"/>
      <c r="H21" s="36"/>
      <c r="I21" s="36"/>
      <c r="J21" s="16">
        <v>6</v>
      </c>
      <c r="K21" s="15">
        <v>6</v>
      </c>
      <c r="L21" s="36">
        <v>3</v>
      </c>
      <c r="M21" s="17"/>
      <c r="N21" s="17">
        <f t="shared" si="0"/>
        <v>18</v>
      </c>
      <c r="O21" s="17">
        <f t="shared" si="0"/>
        <v>7</v>
      </c>
    </row>
    <row r="22" spans="1:15" ht="12.75">
      <c r="A22" s="31" t="s">
        <v>18</v>
      </c>
      <c r="B22" s="54">
        <v>25</v>
      </c>
      <c r="C22" s="17">
        <v>29</v>
      </c>
      <c r="D22" s="36">
        <v>286</v>
      </c>
      <c r="E22" s="36">
        <v>252</v>
      </c>
      <c r="F22" s="16">
        <v>600</v>
      </c>
      <c r="G22" s="49">
        <v>391</v>
      </c>
      <c r="H22" s="36">
        <v>20</v>
      </c>
      <c r="I22" s="36">
        <v>14</v>
      </c>
      <c r="J22" s="16">
        <v>764</v>
      </c>
      <c r="K22" s="15">
        <v>518</v>
      </c>
      <c r="L22" s="36"/>
      <c r="M22" s="17">
        <v>4</v>
      </c>
      <c r="N22" s="17">
        <f t="shared" si="0"/>
        <v>1695</v>
      </c>
      <c r="O22" s="17">
        <f t="shared" si="0"/>
        <v>1208</v>
      </c>
    </row>
    <row r="23" spans="1:15" ht="12.75">
      <c r="A23" s="31" t="s">
        <v>19</v>
      </c>
      <c r="B23" s="54">
        <v>4</v>
      </c>
      <c r="C23" s="17">
        <v>3</v>
      </c>
      <c r="D23" s="36">
        <v>205</v>
      </c>
      <c r="E23" s="36">
        <v>133</v>
      </c>
      <c r="F23" s="16">
        <v>233</v>
      </c>
      <c r="G23" s="49">
        <v>126</v>
      </c>
      <c r="H23" s="36">
        <v>20</v>
      </c>
      <c r="I23" s="36"/>
      <c r="J23" s="16">
        <v>559</v>
      </c>
      <c r="K23" s="15">
        <v>345</v>
      </c>
      <c r="L23" s="36"/>
      <c r="M23" s="17">
        <v>1</v>
      </c>
      <c r="N23" s="17">
        <f t="shared" si="0"/>
        <v>1021</v>
      </c>
      <c r="O23" s="17">
        <f t="shared" si="0"/>
        <v>608</v>
      </c>
    </row>
    <row r="24" spans="1:15" ht="12.75">
      <c r="A24" s="31" t="s">
        <v>20</v>
      </c>
      <c r="B24" s="54"/>
      <c r="C24" s="17"/>
      <c r="D24" s="36">
        <v>5</v>
      </c>
      <c r="E24" s="36">
        <v>3</v>
      </c>
      <c r="F24" s="16">
        <v>27</v>
      </c>
      <c r="G24" s="49">
        <v>18</v>
      </c>
      <c r="H24" s="36">
        <v>1</v>
      </c>
      <c r="I24" s="36">
        <v>1</v>
      </c>
      <c r="J24" s="16">
        <v>84</v>
      </c>
      <c r="K24" s="15">
        <v>149</v>
      </c>
      <c r="L24" s="36"/>
      <c r="M24" s="17"/>
      <c r="N24" s="17">
        <f t="shared" si="0"/>
        <v>117</v>
      </c>
      <c r="O24" s="17">
        <f t="shared" si="0"/>
        <v>171</v>
      </c>
    </row>
    <row r="25" spans="1:15" ht="12.75">
      <c r="A25" s="31" t="s">
        <v>21</v>
      </c>
      <c r="B25" s="54">
        <v>1555</v>
      </c>
      <c r="C25" s="17">
        <v>776</v>
      </c>
      <c r="D25" s="36">
        <v>731</v>
      </c>
      <c r="E25" s="36">
        <v>409</v>
      </c>
      <c r="F25" s="16">
        <v>1358</v>
      </c>
      <c r="G25" s="49">
        <v>656</v>
      </c>
      <c r="H25" s="36">
        <v>386</v>
      </c>
      <c r="I25" s="36">
        <v>202</v>
      </c>
      <c r="J25" s="16">
        <v>4448</v>
      </c>
      <c r="K25" s="15">
        <v>2461</v>
      </c>
      <c r="L25" s="36">
        <v>279</v>
      </c>
      <c r="M25" s="17">
        <v>167</v>
      </c>
      <c r="N25" s="17">
        <f t="shared" si="0"/>
        <v>8757</v>
      </c>
      <c r="O25" s="17">
        <f t="shared" si="0"/>
        <v>4671</v>
      </c>
    </row>
    <row r="26" spans="1:15" ht="12.75">
      <c r="A26" s="31" t="s">
        <v>22</v>
      </c>
      <c r="B26" s="54">
        <v>8</v>
      </c>
      <c r="C26" s="17">
        <v>1</v>
      </c>
      <c r="D26" s="36">
        <v>13</v>
      </c>
      <c r="E26" s="36">
        <v>6</v>
      </c>
      <c r="F26" s="16">
        <v>14</v>
      </c>
      <c r="G26" s="49">
        <v>9</v>
      </c>
      <c r="H26" s="36"/>
      <c r="I26" s="36">
        <v>1</v>
      </c>
      <c r="J26" s="16">
        <v>44</v>
      </c>
      <c r="K26" s="15">
        <v>44</v>
      </c>
      <c r="L26" s="36"/>
      <c r="M26" s="17"/>
      <c r="N26" s="17">
        <f t="shared" si="0"/>
        <v>79</v>
      </c>
      <c r="O26" s="17">
        <f t="shared" si="0"/>
        <v>61</v>
      </c>
    </row>
    <row r="27" spans="1:15" ht="12.75">
      <c r="A27" s="31" t="s">
        <v>23</v>
      </c>
      <c r="B27" s="54">
        <v>409</v>
      </c>
      <c r="C27" s="17">
        <v>206</v>
      </c>
      <c r="D27" s="36">
        <v>195</v>
      </c>
      <c r="E27" s="36">
        <v>110</v>
      </c>
      <c r="F27" s="16">
        <v>365</v>
      </c>
      <c r="G27" s="49">
        <v>176</v>
      </c>
      <c r="H27" s="36">
        <v>102</v>
      </c>
      <c r="I27" s="36">
        <v>55</v>
      </c>
      <c r="J27" s="16">
        <v>1152</v>
      </c>
      <c r="K27" s="15">
        <v>653</v>
      </c>
      <c r="L27" s="36">
        <v>73</v>
      </c>
      <c r="M27" s="17">
        <v>45</v>
      </c>
      <c r="N27" s="17">
        <f t="shared" si="0"/>
        <v>2296</v>
      </c>
      <c r="O27" s="17">
        <f t="shared" si="0"/>
        <v>1245</v>
      </c>
    </row>
    <row r="28" spans="1:15" ht="12.75">
      <c r="A28" s="31" t="s">
        <v>24</v>
      </c>
      <c r="B28" s="54">
        <v>141</v>
      </c>
      <c r="C28" s="17">
        <v>71</v>
      </c>
      <c r="D28" s="36">
        <v>57</v>
      </c>
      <c r="E28" s="36">
        <v>33</v>
      </c>
      <c r="F28" s="16">
        <v>122</v>
      </c>
      <c r="G28" s="49">
        <v>56</v>
      </c>
      <c r="H28" s="36">
        <v>33</v>
      </c>
      <c r="I28" s="36">
        <v>17</v>
      </c>
      <c r="J28" s="16">
        <v>413</v>
      </c>
      <c r="K28" s="15">
        <v>213</v>
      </c>
      <c r="L28" s="36">
        <v>21</v>
      </c>
      <c r="M28" s="17">
        <v>13</v>
      </c>
      <c r="N28" s="17">
        <f t="shared" si="0"/>
        <v>787</v>
      </c>
      <c r="O28" s="17">
        <f t="shared" si="0"/>
        <v>403</v>
      </c>
    </row>
    <row r="29" spans="1:15" ht="12.75">
      <c r="A29" s="31" t="s">
        <v>25</v>
      </c>
      <c r="B29" s="54">
        <v>31</v>
      </c>
      <c r="C29" s="17">
        <v>34</v>
      </c>
      <c r="D29" s="36">
        <v>14</v>
      </c>
      <c r="E29" s="36">
        <v>8</v>
      </c>
      <c r="F29" s="16">
        <v>27</v>
      </c>
      <c r="G29" s="49">
        <v>13</v>
      </c>
      <c r="H29" s="36">
        <v>8</v>
      </c>
      <c r="I29" s="36">
        <v>14</v>
      </c>
      <c r="J29" s="16">
        <v>88</v>
      </c>
      <c r="K29" s="15">
        <v>49</v>
      </c>
      <c r="L29" s="36">
        <v>7</v>
      </c>
      <c r="M29" s="17">
        <v>6</v>
      </c>
      <c r="N29" s="17">
        <f t="shared" si="0"/>
        <v>175</v>
      </c>
      <c r="O29" s="17">
        <f t="shared" si="0"/>
        <v>124</v>
      </c>
    </row>
    <row r="30" spans="1:15" ht="12.75">
      <c r="A30" s="31" t="s">
        <v>49</v>
      </c>
      <c r="B30" s="54"/>
      <c r="C30" s="17"/>
      <c r="D30" s="36">
        <v>80</v>
      </c>
      <c r="E30" s="36">
        <v>37</v>
      </c>
      <c r="F30" s="16">
        <v>130</v>
      </c>
      <c r="G30" s="49">
        <v>61</v>
      </c>
      <c r="H30" s="36"/>
      <c r="I30" s="36"/>
      <c r="J30" s="16">
        <v>201</v>
      </c>
      <c r="K30" s="15">
        <v>94</v>
      </c>
      <c r="L30" s="36"/>
      <c r="M30" s="17"/>
      <c r="N30" s="17">
        <f t="shared" si="0"/>
        <v>411</v>
      </c>
      <c r="O30" s="17">
        <f t="shared" si="0"/>
        <v>192</v>
      </c>
    </row>
    <row r="31" spans="1:15" ht="12.75">
      <c r="A31" s="31" t="s">
        <v>26</v>
      </c>
      <c r="B31" s="54">
        <v>40</v>
      </c>
      <c r="C31" s="17">
        <v>22</v>
      </c>
      <c r="D31" s="36">
        <v>21</v>
      </c>
      <c r="E31" s="36">
        <v>13</v>
      </c>
      <c r="F31" s="16">
        <v>27</v>
      </c>
      <c r="G31" s="49">
        <v>13</v>
      </c>
      <c r="H31" s="36">
        <v>7</v>
      </c>
      <c r="I31" s="36">
        <v>4</v>
      </c>
      <c r="J31" s="16">
        <v>89</v>
      </c>
      <c r="K31" s="15">
        <v>49</v>
      </c>
      <c r="L31" s="36">
        <v>7</v>
      </c>
      <c r="M31" s="17">
        <v>4</v>
      </c>
      <c r="N31" s="17">
        <f t="shared" si="0"/>
        <v>191</v>
      </c>
      <c r="O31" s="17">
        <f t="shared" si="0"/>
        <v>105</v>
      </c>
    </row>
    <row r="32" spans="1:15" ht="12.75">
      <c r="A32" s="31" t="s">
        <v>47</v>
      </c>
      <c r="B32" s="54"/>
      <c r="C32" s="17">
        <v>14</v>
      </c>
      <c r="D32" s="36"/>
      <c r="E32" s="36"/>
      <c r="F32" s="16"/>
      <c r="G32" s="49"/>
      <c r="H32" s="36"/>
      <c r="I32" s="36"/>
      <c r="J32" s="16"/>
      <c r="K32" s="15"/>
      <c r="L32" s="36"/>
      <c r="M32" s="17"/>
      <c r="N32" s="17">
        <f t="shared" si="0"/>
        <v>0</v>
      </c>
      <c r="O32" s="17">
        <f>SUM(C32+E32+G32+I32+K32+M32)</f>
        <v>14</v>
      </c>
    </row>
    <row r="33" spans="1:15" ht="12.75">
      <c r="A33" s="31" t="s">
        <v>27</v>
      </c>
      <c r="B33" s="54">
        <v>66</v>
      </c>
      <c r="C33" s="17">
        <v>28</v>
      </c>
      <c r="D33" s="36"/>
      <c r="E33" s="36">
        <v>0</v>
      </c>
      <c r="F33" s="16">
        <v>3</v>
      </c>
      <c r="G33" s="49">
        <v>1</v>
      </c>
      <c r="H33" s="36"/>
      <c r="I33" s="36"/>
      <c r="J33" s="16">
        <v>3</v>
      </c>
      <c r="K33" s="15">
        <v>1</v>
      </c>
      <c r="L33" s="36"/>
      <c r="M33" s="17"/>
      <c r="N33" s="17">
        <f t="shared" si="0"/>
        <v>72</v>
      </c>
      <c r="O33" s="17">
        <f t="shared" si="0"/>
        <v>30</v>
      </c>
    </row>
    <row r="34" spans="1:15" ht="12.75">
      <c r="A34" s="31" t="s">
        <v>48</v>
      </c>
      <c r="B34" s="54">
        <v>122</v>
      </c>
      <c r="C34" s="17">
        <v>108</v>
      </c>
      <c r="D34" s="36"/>
      <c r="E34" s="36"/>
      <c r="F34" s="16"/>
      <c r="G34" s="49"/>
      <c r="H34" s="36"/>
      <c r="I34" s="36"/>
      <c r="J34" s="16">
        <v>4</v>
      </c>
      <c r="K34" s="15"/>
      <c r="L34" s="36"/>
      <c r="M34" s="17"/>
      <c r="N34" s="17">
        <f aca="true" t="shared" si="1" ref="N34:O37">SUM(B34+D34+F34+H34+J34+L34)</f>
        <v>126</v>
      </c>
      <c r="O34" s="17">
        <f t="shared" si="1"/>
        <v>108</v>
      </c>
    </row>
    <row r="35" spans="1:15" ht="12.75">
      <c r="A35" s="31" t="s">
        <v>28</v>
      </c>
      <c r="B35" s="54">
        <v>46</v>
      </c>
      <c r="C35" s="17">
        <v>18</v>
      </c>
      <c r="D35" s="36">
        <v>117</v>
      </c>
      <c r="E35" s="36">
        <v>62</v>
      </c>
      <c r="F35" s="16">
        <v>72</v>
      </c>
      <c r="G35" s="49">
        <v>32</v>
      </c>
      <c r="H35" s="36">
        <v>10</v>
      </c>
      <c r="I35" s="36">
        <v>5</v>
      </c>
      <c r="J35" s="16">
        <v>213</v>
      </c>
      <c r="K35" s="15">
        <v>138</v>
      </c>
      <c r="L35" s="58">
        <v>22</v>
      </c>
      <c r="M35" s="39">
        <v>7</v>
      </c>
      <c r="N35" s="17">
        <f t="shared" si="1"/>
        <v>480</v>
      </c>
      <c r="O35" s="17">
        <f t="shared" si="1"/>
        <v>262</v>
      </c>
    </row>
    <row r="36" spans="1:15" ht="13.5" thickBot="1">
      <c r="A36" s="31" t="s">
        <v>29</v>
      </c>
      <c r="B36" s="55"/>
      <c r="C36" s="35"/>
      <c r="D36" s="36">
        <v>40</v>
      </c>
      <c r="E36" s="36">
        <v>15</v>
      </c>
      <c r="F36" s="34">
        <v>30</v>
      </c>
      <c r="G36" s="50"/>
      <c r="H36" s="36"/>
      <c r="I36" s="36"/>
      <c r="J36" s="34">
        <v>30</v>
      </c>
      <c r="K36" s="40">
        <v>27</v>
      </c>
      <c r="L36" s="59"/>
      <c r="M36" s="25"/>
      <c r="N36" s="39">
        <f t="shared" si="1"/>
        <v>100</v>
      </c>
      <c r="O36" s="39">
        <f t="shared" si="1"/>
        <v>42</v>
      </c>
    </row>
    <row r="37" spans="1:15" s="20" customFormat="1" ht="13.5" thickBot="1">
      <c r="A37" s="44" t="s">
        <v>30</v>
      </c>
      <c r="B37" s="18">
        <f aca="true" t="shared" si="2" ref="B37:M37">SUM(B6:B36)</f>
        <v>2785</v>
      </c>
      <c r="C37" s="18">
        <f t="shared" si="2"/>
        <v>1462</v>
      </c>
      <c r="D37" s="19">
        <f>SUM(D6:D36)</f>
        <v>2175</v>
      </c>
      <c r="E37" s="43">
        <f>SUM(E6:E36)</f>
        <v>1414</v>
      </c>
      <c r="F37" s="19">
        <f t="shared" si="2"/>
        <v>3988</v>
      </c>
      <c r="G37" s="41">
        <f t="shared" si="2"/>
        <v>2028</v>
      </c>
      <c r="H37" s="19">
        <f t="shared" si="2"/>
        <v>658</v>
      </c>
      <c r="I37" s="41">
        <f t="shared" si="2"/>
        <v>328</v>
      </c>
      <c r="J37" s="19">
        <f t="shared" si="2"/>
        <v>9829</v>
      </c>
      <c r="K37" s="18">
        <f t="shared" si="2"/>
        <v>5619</v>
      </c>
      <c r="L37" s="18">
        <f t="shared" si="2"/>
        <v>512</v>
      </c>
      <c r="M37" s="42">
        <f t="shared" si="2"/>
        <v>276</v>
      </c>
      <c r="N37" s="46"/>
      <c r="O37" s="45">
        <f t="shared" si="1"/>
        <v>11127</v>
      </c>
    </row>
    <row r="38" spans="1:15" ht="15">
      <c r="A38" s="9"/>
      <c r="B38" s="9"/>
      <c r="C38" s="9"/>
      <c r="D38" s="30"/>
      <c r="E38" s="9"/>
      <c r="F38" s="9"/>
      <c r="G38" s="9"/>
      <c r="H38" s="9"/>
      <c r="I38" s="9"/>
      <c r="J38" s="9"/>
      <c r="K38" s="9"/>
      <c r="L38" s="9"/>
      <c r="M38" s="9"/>
      <c r="N38" s="9">
        <f>SUM(N6:N36)</f>
        <v>19904</v>
      </c>
      <c r="O38" s="9">
        <f>SUM(O6:O36)</f>
        <v>11095</v>
      </c>
    </row>
    <row r="39" spans="1:4" ht="12.75">
      <c r="A39" s="1" t="s">
        <v>31</v>
      </c>
      <c r="D39" s="30"/>
    </row>
    <row r="40" spans="1:4" ht="12.75">
      <c r="A40" s="1" t="s">
        <v>46</v>
      </c>
      <c r="D40" s="30"/>
    </row>
    <row r="41" spans="1:2" ht="11.25">
      <c r="A41" s="8"/>
      <c r="B41" s="8"/>
    </row>
    <row r="44" ht="15.75">
      <c r="A44" s="21"/>
    </row>
    <row r="46" spans="1:8" ht="15.75">
      <c r="A46" s="21"/>
      <c r="H46" s="9"/>
    </row>
  </sheetData>
  <printOptions horizontalCentered="1"/>
  <pageMargins left="0.42" right="0.43" top="0.46" bottom="0.58" header="0.4921259845" footer="0.4921259845"/>
  <pageSetup horizontalDpi="120" verticalDpi="12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DEJVICKÉ DIVADLO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 Dejvického divadla</dc:creator>
  <cp:keywords/>
  <dc:description/>
  <cp:lastModifiedBy>Irena Náměstková</cp:lastModifiedBy>
  <cp:lastPrinted>2005-02-04T15:51:50Z</cp:lastPrinted>
  <dcterms:created xsi:type="dcterms:W3CDTF">2000-01-20T18:05:33Z</dcterms:created>
  <dcterms:modified xsi:type="dcterms:W3CDTF">2005-02-04T16:55:35Z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-2109570147</vt:i4>
  </property>
  <property fmtid="{D5CDD505-2E9C-101B-9397-08002B2CF9AE}" pid="4" name="_EmailSubje">
    <vt:lpwstr>výroční zpráva pro zveřejnění na webu</vt:lpwstr>
  </property>
  <property fmtid="{D5CDD505-2E9C-101B-9397-08002B2CF9AE}" pid="5" name="_AuthorEma">
    <vt:lpwstr>Irena.Namestkova@dejvickedivadlo.cz</vt:lpwstr>
  </property>
  <property fmtid="{D5CDD505-2E9C-101B-9397-08002B2CF9AE}" pid="6" name="_AuthorEmailDisplayNa">
    <vt:lpwstr>Irena Náměstková</vt:lpwstr>
  </property>
</Properties>
</file>